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Trans 2do   Trim 2022" sheetId="3" r:id="rId1"/>
    <sheet name="Hoja1" sheetId="1" r:id="rId2"/>
  </sheets>
  <definedNames>
    <definedName name="_xlnm._FilterDatabase" localSheetId="0" hidden="1">'Trans 2do   Trim 2022'!$A$17:$K$40</definedName>
    <definedName name="_xlnm.Print_Area" localSheetId="0">'Trans 2do   Trim 2022'!#REF!</definedName>
  </definedNames>
  <calcPr calcId="162913"/>
</workbook>
</file>

<file path=xl/calcChain.xml><?xml version="1.0" encoding="utf-8"?>
<calcChain xmlns="http://schemas.openxmlformats.org/spreadsheetml/2006/main">
  <c r="G66" i="3" l="1"/>
  <c r="H66" i="3"/>
  <c r="I66" i="3"/>
  <c r="J66" i="3"/>
  <c r="J59" i="3"/>
  <c r="J60" i="3"/>
  <c r="J61" i="3"/>
  <c r="J62" i="3"/>
  <c r="J63" i="3"/>
  <c r="J64" i="3"/>
  <c r="J65" i="3"/>
  <c r="J58" i="3"/>
  <c r="F66" i="3"/>
  <c r="E66" i="3"/>
  <c r="K59" i="3" l="1"/>
  <c r="K60" i="3"/>
  <c r="K61" i="3"/>
  <c r="K62" i="3"/>
  <c r="K63" i="3"/>
  <c r="K64" i="3"/>
  <c r="K58" i="3"/>
  <c r="K49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18" i="3"/>
  <c r="D51" i="3"/>
  <c r="E51" i="3"/>
  <c r="F51" i="3"/>
  <c r="G51" i="3"/>
  <c r="H51" i="3"/>
  <c r="I51" i="3"/>
  <c r="D41" i="3" l="1"/>
  <c r="E41" i="3"/>
  <c r="F41" i="3"/>
  <c r="G41" i="3"/>
  <c r="H41" i="3"/>
  <c r="I41" i="3"/>
  <c r="J41" i="3"/>
  <c r="D66" i="3" l="1"/>
  <c r="C66" i="3"/>
  <c r="C41" i="3" l="1"/>
  <c r="K18" i="3"/>
  <c r="I12" i="3" l="1"/>
  <c r="H12" i="3"/>
  <c r="G12" i="3"/>
  <c r="F12" i="3"/>
  <c r="E12" i="3"/>
  <c r="D12" i="3"/>
  <c r="C12" i="3"/>
  <c r="J9" i="3"/>
  <c r="C51" i="3" l="1"/>
  <c r="J49" i="3"/>
  <c r="K48" i="3"/>
  <c r="J48" i="3"/>
  <c r="J51" i="3" s="1"/>
</calcChain>
</file>

<file path=xl/sharedStrings.xml><?xml version="1.0" encoding="utf-8"?>
<sst xmlns="http://schemas.openxmlformats.org/spreadsheetml/2006/main" count="85" uniqueCount="60">
  <si>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</si>
  <si>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</si>
  <si>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</si>
  <si>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</si>
  <si>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</si>
  <si>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</si>
  <si>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</si>
  <si>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</si>
  <si>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</si>
  <si>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</si>
  <si>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</si>
  <si>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</si>
  <si>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</si>
  <si>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</si>
  <si>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</si>
  <si>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RECAUDADO</t>
  </si>
  <si>
    <t xml:space="preserve">EJERCIDO </t>
  </si>
  <si>
    <t xml:space="preserve">POR PAGAR </t>
  </si>
  <si>
    <t>AVANCE</t>
  </si>
  <si>
    <t>216-MATERIAL DE LIMPIEZA</t>
  </si>
  <si>
    <t xml:space="preserve">246-MATERIAL ELECTRICO Y ELECTRONICO </t>
  </si>
  <si>
    <t>272-PRENDA DE SEGURIDAD  Y PROTECCION</t>
  </si>
  <si>
    <t>214.-MATERIALES, UTILES  Y EQUIPO MENORES  DE TECNOLOGIA</t>
  </si>
  <si>
    <t>355.-REPARTO Y MTTO EQUIPO DE TRASNPORTE</t>
  </si>
  <si>
    <t>296.-REFACCIONES Y ACCESORIOS MENORES DE QUIPO DE TRANSPORTE</t>
  </si>
  <si>
    <t>311.-PAGO DE ENERGIA ELECTRICA</t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</si>
  <si>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</si>
  <si>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</si>
  <si>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</si>
  <si>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</si>
  <si>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</si>
  <si>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</si>
  <si>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>334.- SERVICIOS DE CAPACITACION</t>
  </si>
  <si>
    <t>PARTIDA</t>
  </si>
  <si>
    <t>614.- División de terrenos y construcción de obras de urbanización</t>
  </si>
  <si>
    <t>451 Pensiones</t>
  </si>
  <si>
    <t>441 Ayudas sociales a personas</t>
  </si>
  <si>
    <t>399 Otros servicios generales</t>
  </si>
  <si>
    <t>392 Impuestos y derechos</t>
  </si>
  <si>
    <t>345 Seguro de bienes patrimoniales</t>
  </si>
  <si>
    <t>246 Material eléctrico y electrónico</t>
  </si>
  <si>
    <t>261 Combustibles, lubricantes y aditivos</t>
  </si>
  <si>
    <t>152 Indemnizaciones</t>
  </si>
  <si>
    <t>134 Compensaciones</t>
  </si>
  <si>
    <t>132 Primas de vacaciones, dominical y gratificación de fin de año</t>
  </si>
  <si>
    <t>614 División de terrenos y construcción de obras de urbanización</t>
  </si>
  <si>
    <t>615 Construcción de vías de comunicación</t>
  </si>
  <si>
    <t>211-Materiales, útiles y equipos menores de oficina</t>
  </si>
  <si>
    <t>212-Materiales y útiles de impresión y reproducción</t>
  </si>
  <si>
    <t>261-Combustibles, lubricantes y aditivos</t>
  </si>
  <si>
    <t>318-Servicios postales y telegráficos</t>
  </si>
  <si>
    <t xml:space="preserve">334-Servicios de capacitación </t>
  </si>
  <si>
    <t>511-Muebles de oficina y estantería</t>
  </si>
  <si>
    <t>515-Equipo de cómputo y de tecnologías de la información</t>
  </si>
  <si>
    <t>271-Vestuario y uniformes</t>
  </si>
  <si>
    <t>351-Conservación y mantenimiento menor de inmuebles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</si>
  <si>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SEGUNDO  TRIMESTRE EJERCICIO FISCAL 2022</t>
    </r>
  </si>
  <si>
    <t>FONDO DE APORTACIONES  PARA EL  FORTALECIMIENTO DE LOS MUNICIPIOS Y DE LAS DEMARCACIONES TERRITORIALES DEL DISTRITO FEDERAL. EJERCICIO 2022 RECURSO 2022 SEGUNDO TRIMESTRE</t>
  </si>
  <si>
    <t xml:space="preserve">FONDO DE APORTACIONES  PARA LA INFRAESTRUCTURA  SOCIAL  MUNICIPAL SEGUNDO TRIMESTRE RECURSO 2022 EJERCICIO 2022 </t>
  </si>
  <si>
    <t>PROGRAMA DE FORTALECIMIENTO A LA TRANSVERSALIDAD DE LA PERSPECTIVA DE GÉNERO SEGUNDO TRIMESTRE RECURSO 2022 EJERCICIO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</si>
</sst>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"/>
    <numFmt numFmtId="165" formatCode="#,##0.00_ ;[Red]\-#,##0.00\ 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7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8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40" fontId="9" fillId="2" borderId="2" xfId="1" applyNumberFormat="1" applyFont="1" applyFill="1" applyBorder="1"/>
    <xf numFmtId="15" fontId="9" fillId="2" borderId="2" xfId="1" applyNumberFormat="1" applyFont="1" applyFill="1" applyBorder="1" applyAlignment="1">
      <alignment vertical="center"/>
    </xf>
    <xf numFmtId="0" fontId="9" fillId="2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/>
    <xf numFmtId="40" fontId="1" fillId="0" borderId="2" xfId="1" applyNumberFormat="1" applyFont="1" applyFill="1" applyBorder="1"/>
    <xf numFmtId="4" fontId="10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11" fillId="0" borderId="0" xfId="0" applyFont="1"/>
    <xf numFmtId="0" fontId="12" fillId="0" borderId="5" xfId="0" applyFont="1" applyFill="1" applyBorder="1" applyAlignment="1">
      <alignment horizontal="center"/>
    </xf>
    <xf numFmtId="4" fontId="11" fillId="0" borderId="0" xfId="0" applyNumberFormat="1" applyFont="1" applyBorder="1"/>
    <xf numFmtId="4" fontId="1" fillId="0" borderId="2" xfId="1" applyNumberFormat="1" applyFont="1" applyFill="1" applyBorder="1"/>
    <xf numFmtId="0" fontId="9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4" fontId="11" fillId="0" borderId="3" xfId="0" applyNumberFormat="1" applyFont="1" applyBorder="1"/>
    <xf numFmtId="15" fontId="9" fillId="2" borderId="6" xfId="1" applyNumberFormat="1" applyFont="1" applyFill="1" applyBorder="1" applyAlignment="1">
      <alignment vertical="center"/>
    </xf>
    <xf numFmtId="164" fontId="15" fillId="0" borderId="2" xfId="0" applyNumberFormat="1" applyFont="1" applyFill="1" applyBorder="1"/>
    <xf numFmtId="164" fontId="13" fillId="0" borderId="2" xfId="0" applyNumberFormat="1" applyFont="1" applyFill="1" applyBorder="1"/>
    <xf numFmtId="0" fontId="12" fillId="0" borderId="0" xfId="0" applyFont="1" applyFill="1" applyBorder="1" applyAlignment="1">
      <alignment horizontal="center"/>
    </xf>
    <xf numFmtId="4" fontId="11" fillId="0" borderId="0" xfId="0" applyNumberFormat="1" applyFont="1" applyFill="1" applyBorder="1"/>
    <xf numFmtId="164" fontId="11" fillId="0" borderId="0" xfId="0" applyNumberFormat="1" applyFont="1" applyBorder="1"/>
    <xf numFmtId="4" fontId="15" fillId="0" borderId="2" xfId="0" applyNumberFormat="1" applyFont="1" applyFill="1" applyBorder="1"/>
    <xf numFmtId="0" fontId="2" fillId="0" borderId="1" xfId="1" applyFont="1" applyBorder="1" applyAlignment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6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17" fillId="0" borderId="2" xfId="1" applyNumberFormat="1" applyFont="1" applyFill="1" applyBorder="1" applyAlignment="1">
      <alignment vertical="center"/>
    </xf>
    <xf numFmtId="165" fontId="17" fillId="0" borderId="2" xfId="1" applyNumberFormat="1" applyFont="1" applyFill="1" applyBorder="1"/>
    <xf numFmtId="0" fontId="0" fillId="0" borderId="0" xfId="0" applyFill="1"/>
    <xf numFmtId="44" fontId="1" fillId="0" borderId="2" xfId="1" applyNumberFormat="1" applyFont="1" applyFill="1" applyBorder="1"/>
    <xf numFmtId="0" fontId="1" fillId="0" borderId="4" xfId="1" applyFont="1" applyFill="1" applyBorder="1" applyAlignment="1">
      <alignment horizontal="center"/>
    </xf>
    <xf numFmtId="4" fontId="0" fillId="0" borderId="2" xfId="0" applyNumberFormat="1" applyFill="1" applyBorder="1"/>
    <xf numFmtId="44" fontId="0" fillId="0" borderId="7" xfId="0" applyNumberFormat="1" applyFill="1" applyBorder="1" applyAlignment="1">
      <alignment horizontal="center"/>
    </xf>
    <xf numFmtId="4" fontId="11" fillId="0" borderId="3" xfId="0" applyNumberFormat="1" applyFont="1" applyFill="1" applyBorder="1"/>
    <xf numFmtId="0" fontId="14" fillId="0" borderId="2" xfId="0" applyFont="1" applyBorder="1" applyAlignment="1">
      <alignment horizontal="center"/>
    </xf>
    <xf numFmtId="0" fontId="1" fillId="0" borderId="2" xfId="1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Font="1" applyBorder="1"/>
    <xf numFmtId="0" fontId="1" fillId="3" borderId="2" xfId="1" applyNumberFormat="1" applyFont="1" applyFill="1" applyBorder="1"/>
    <xf numFmtId="0" fontId="1" fillId="3" borderId="2" xfId="1" applyNumberFormat="1" applyFont="1" applyFill="1" applyBorder="1" applyAlignment="1">
      <alignment vertical="center"/>
    </xf>
    <xf numFmtId="43" fontId="1" fillId="3" borderId="2" xfId="3" applyFont="1" applyFill="1" applyBorder="1"/>
    <xf numFmtId="43" fontId="1" fillId="3" borderId="2" xfId="3" applyFont="1" applyFill="1" applyBorder="1" applyAlignment="1">
      <alignment vertical="center"/>
    </xf>
    <xf numFmtId="43" fontId="18" fillId="3" borderId="2" xfId="3" applyFont="1" applyFill="1" applyBorder="1"/>
    <xf numFmtId="0" fontId="1" fillId="0" borderId="2" xfId="1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1" fillId="0" borderId="8" xfId="1" applyFont="1" applyFill="1" applyBorder="1"/>
    <xf numFmtId="43" fontId="10" fillId="0" borderId="2" xfId="3" applyFont="1" applyFill="1" applyBorder="1"/>
    <xf numFmtId="43" fontId="0" fillId="0" borderId="2" xfId="3" applyFont="1" applyBorder="1"/>
    <xf numFmtId="0" fontId="1" fillId="0" borderId="9" xfId="1" applyFont="1" applyFill="1" applyBorder="1"/>
    <xf numFmtId="0" fontId="1" fillId="0" borderId="10" xfId="1" applyFont="1" applyFill="1" applyBorder="1"/>
    <xf numFmtId="43" fontId="1" fillId="3" borderId="2" xfId="1" applyNumberFormat="1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</cellXfs>
  <cellStyles count="4">
    <cellStyle name="Millares" xfId="3" builtinId="3"/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6"/>
  <sheetViews>
    <sheetView tabSelected="1" zoomScale="70" zoomScaleNormal="70" workbookViewId="0">
      <selection activeCell="Q22" sqref="Q22"/>
    </sheetView>
  </sheetViews>
  <sheetFormatPr baseColWidth="10" defaultRowHeight="15" x14ac:dyDescent="0.25"/>
  <cols>
    <col min="1" max="1" width="17.5703125" customWidth="1"/>
    <col min="2" max="2" width="55.5703125" customWidth="1"/>
    <col min="3" max="3" width="19.7109375" customWidth="1"/>
    <col min="4" max="4" width="18" customWidth="1"/>
    <col min="5" max="5" width="18.5703125" customWidth="1"/>
    <col min="6" max="6" width="20.85546875" customWidth="1"/>
    <col min="7" max="7" width="17" customWidth="1"/>
    <col min="8" max="8" width="19" customWidth="1"/>
    <col min="9" max="9" width="19.42578125" customWidth="1"/>
    <col min="10" max="10" width="17.85546875" customWidth="1"/>
    <col min="11" max="11" width="24.42578125" customWidth="1"/>
    <col min="13" max="13" width="11.7109375" bestFit="1" customWidth="1"/>
    <col min="16" max="16" width="11.5703125" bestFit="1" customWidth="1"/>
    <col min="18" max="18" width="11.5703125" bestFit="1" customWidth="1"/>
    <col min="20" max="20" width="11.5703125" bestFit="1" customWidth="1"/>
  </cols>
  <sheetData>
    <row r="2" spans="1:11" x14ac:dyDescent="0.25">
      <c r="A2" s="71" t="s">
        <v>56</v>
      </c>
      <c r="B2" s="71"/>
      <c r="C2" s="71"/>
      <c r="D2" s="71"/>
      <c r="E2" s="71"/>
      <c r="F2" s="71"/>
      <c r="G2" s="71"/>
      <c r="H2" s="71"/>
      <c r="I2" s="71"/>
      <c r="J2" s="71"/>
    </row>
    <row r="3" spans="1:1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</row>
    <row r="4" spans="1:1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</row>
    <row r="5" spans="1:11" x14ac:dyDescent="0.2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2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25">
      <c r="B7" s="37" t="s">
        <v>26</v>
      </c>
      <c r="C7" s="38"/>
      <c r="D7" s="38"/>
      <c r="E7" s="39"/>
      <c r="F7" s="39"/>
      <c r="G7" s="39"/>
      <c r="H7" s="39"/>
      <c r="I7" s="40"/>
      <c r="J7" s="39"/>
    </row>
    <row r="8" spans="1:11" x14ac:dyDescent="0.25">
      <c r="A8" s="9"/>
      <c r="B8" s="10" t="s">
        <v>1</v>
      </c>
      <c r="C8" s="11" t="s">
        <v>2</v>
      </c>
      <c r="D8" s="12" t="s">
        <v>27</v>
      </c>
      <c r="E8" s="12" t="s">
        <v>3</v>
      </c>
      <c r="F8" s="12" t="s">
        <v>28</v>
      </c>
      <c r="G8" s="12" t="s">
        <v>4</v>
      </c>
      <c r="H8" s="12" t="s">
        <v>5</v>
      </c>
      <c r="I8" s="13" t="s">
        <v>6</v>
      </c>
      <c r="J8" s="12" t="s">
        <v>29</v>
      </c>
    </row>
    <row r="9" spans="1:11" x14ac:dyDescent="0.25">
      <c r="A9" s="14" t="s">
        <v>30</v>
      </c>
      <c r="B9" s="41" t="s">
        <v>31</v>
      </c>
      <c r="C9" s="48">
        <v>1702960.17</v>
      </c>
      <c r="D9" s="48">
        <v>1702960.17</v>
      </c>
      <c r="E9" s="48">
        <v>1447963.36</v>
      </c>
      <c r="F9" s="48">
        <v>1447963.36</v>
      </c>
      <c r="G9" s="48">
        <v>1447963.36</v>
      </c>
      <c r="H9" s="48">
        <v>1447963.36</v>
      </c>
      <c r="I9" s="42">
        <v>0</v>
      </c>
      <c r="J9" s="17">
        <f>G9*100/C9</f>
        <v>85.026261066340737</v>
      </c>
    </row>
    <row r="10" spans="1:11" x14ac:dyDescent="0.25">
      <c r="A10" s="9"/>
      <c r="B10" s="43"/>
      <c r="C10" s="16"/>
      <c r="D10" s="44"/>
      <c r="E10" s="44"/>
      <c r="F10" s="44"/>
      <c r="G10" s="44"/>
      <c r="H10" s="44"/>
      <c r="I10" s="25"/>
      <c r="J10" s="17"/>
    </row>
    <row r="11" spans="1:11" x14ac:dyDescent="0.25">
      <c r="A11" s="14"/>
      <c r="B11" s="41"/>
      <c r="C11" s="16"/>
      <c r="D11" s="16"/>
      <c r="E11" s="25"/>
      <c r="F11" s="25"/>
      <c r="G11" s="25"/>
      <c r="H11" s="25"/>
      <c r="I11" s="25"/>
      <c r="J11" s="17"/>
    </row>
    <row r="12" spans="1:11" x14ac:dyDescent="0.25">
      <c r="A12" s="70" t="s">
        <v>8</v>
      </c>
      <c r="B12" s="70"/>
      <c r="C12" s="45">
        <f t="shared" ref="C12:I12" si="0">SUM(C9:C11)</f>
        <v>1702960.17</v>
      </c>
      <c r="D12" s="45">
        <f t="shared" si="0"/>
        <v>1702960.17</v>
      </c>
      <c r="E12" s="45">
        <f t="shared" si="0"/>
        <v>1447963.36</v>
      </c>
      <c r="F12" s="45">
        <f t="shared" si="0"/>
        <v>1447963.36</v>
      </c>
      <c r="G12" s="45">
        <f t="shared" si="0"/>
        <v>1447963.36</v>
      </c>
      <c r="H12" s="45">
        <f t="shared" si="0"/>
        <v>1447963.36</v>
      </c>
      <c r="I12" s="46">
        <f t="shared" si="0"/>
        <v>0</v>
      </c>
      <c r="J12" s="17"/>
      <c r="K12" s="21"/>
    </row>
    <row r="13" spans="1:11" x14ac:dyDescent="0.25">
      <c r="A13" s="3"/>
      <c r="B13" s="4"/>
      <c r="C13" s="5"/>
      <c r="D13" s="5"/>
      <c r="E13" s="6"/>
      <c r="F13" s="6"/>
      <c r="G13" s="6"/>
      <c r="H13" s="6"/>
      <c r="I13" s="1"/>
      <c r="J13" s="7"/>
      <c r="K13" s="8"/>
    </row>
    <row r="14" spans="1:11" x14ac:dyDescent="0.25">
      <c r="A14" s="3"/>
      <c r="B14" s="4"/>
      <c r="C14" s="5"/>
      <c r="D14" s="5"/>
      <c r="E14" s="6"/>
      <c r="F14" s="6"/>
      <c r="G14" s="6"/>
      <c r="H14" s="6"/>
      <c r="I14" s="1"/>
      <c r="J14" s="7"/>
      <c r="K14" s="8"/>
    </row>
    <row r="16" spans="1:11" s="47" customFormat="1" x14ac:dyDescent="0.25">
      <c r="A16" s="72" t="s">
        <v>57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</row>
    <row r="17" spans="1:11" x14ac:dyDescent="0.25">
      <c r="A17" s="9" t="s">
        <v>33</v>
      </c>
      <c r="B17" s="10" t="s">
        <v>1</v>
      </c>
      <c r="C17" s="11" t="s">
        <v>2</v>
      </c>
      <c r="D17" s="12" t="s">
        <v>10</v>
      </c>
      <c r="E17" s="12" t="s">
        <v>11</v>
      </c>
      <c r="F17" s="12" t="s">
        <v>12</v>
      </c>
      <c r="G17" s="12" t="s">
        <v>13</v>
      </c>
      <c r="H17" s="12" t="s">
        <v>4</v>
      </c>
      <c r="I17" s="13" t="s">
        <v>5</v>
      </c>
      <c r="J17" s="12" t="s">
        <v>6</v>
      </c>
      <c r="K17" s="12" t="s">
        <v>14</v>
      </c>
    </row>
    <row r="18" spans="1:11" x14ac:dyDescent="0.25">
      <c r="A18" s="27">
        <v>113</v>
      </c>
      <c r="B18" s="15" t="s">
        <v>7</v>
      </c>
      <c r="C18" s="66">
        <v>6098244</v>
      </c>
      <c r="D18" s="66">
        <v>6098244</v>
      </c>
      <c r="E18" s="66">
        <v>3049122</v>
      </c>
      <c r="F18" s="66">
        <v>3049122</v>
      </c>
      <c r="G18" s="66">
        <v>2757331</v>
      </c>
      <c r="H18" s="66">
        <v>2757331</v>
      </c>
      <c r="I18" s="66">
        <v>2757331</v>
      </c>
      <c r="J18" s="65">
        <f>F18-H18</f>
        <v>291791</v>
      </c>
      <c r="K18" s="28">
        <f>H18*100/D18</f>
        <v>45.21516357823662</v>
      </c>
    </row>
    <row r="19" spans="1:11" x14ac:dyDescent="0.25">
      <c r="A19" s="27">
        <v>132</v>
      </c>
      <c r="B19" s="56" t="s">
        <v>44</v>
      </c>
      <c r="C19" s="66">
        <v>1194387.75</v>
      </c>
      <c r="D19" s="66">
        <v>1194387.75</v>
      </c>
      <c r="E19" s="66">
        <v>452787.49</v>
      </c>
      <c r="F19" s="66">
        <v>452787.49</v>
      </c>
      <c r="G19" s="66">
        <v>33799</v>
      </c>
      <c r="H19" s="66">
        <v>33799</v>
      </c>
      <c r="I19" s="66">
        <v>33799</v>
      </c>
      <c r="J19" s="65">
        <f t="shared" ref="J19:J39" si="1">F19-H19</f>
        <v>418988.49</v>
      </c>
      <c r="K19" s="28">
        <f t="shared" ref="K19:K38" si="2">H19*100/D19</f>
        <v>2.829818038572482</v>
      </c>
    </row>
    <row r="20" spans="1:11" x14ac:dyDescent="0.25">
      <c r="A20" s="27">
        <v>134</v>
      </c>
      <c r="B20" s="56" t="s">
        <v>43</v>
      </c>
      <c r="C20" s="66">
        <v>30000</v>
      </c>
      <c r="D20" s="66">
        <v>30000</v>
      </c>
      <c r="E20" s="66">
        <v>15000</v>
      </c>
      <c r="F20" s="66">
        <v>15000</v>
      </c>
      <c r="G20" s="66">
        <v>6000</v>
      </c>
      <c r="H20" s="66">
        <v>6000</v>
      </c>
      <c r="I20" s="66">
        <v>6000</v>
      </c>
      <c r="J20" s="65">
        <f t="shared" si="1"/>
        <v>9000</v>
      </c>
      <c r="K20" s="28">
        <f t="shared" si="2"/>
        <v>20</v>
      </c>
    </row>
    <row r="21" spans="1:11" x14ac:dyDescent="0.25">
      <c r="A21" s="27">
        <v>152</v>
      </c>
      <c r="B21" s="56" t="s">
        <v>42</v>
      </c>
      <c r="C21" s="66">
        <v>50000</v>
      </c>
      <c r="D21" s="66">
        <v>50000</v>
      </c>
      <c r="E21" s="66">
        <v>50000</v>
      </c>
      <c r="F21" s="66">
        <v>50000</v>
      </c>
      <c r="G21" s="66">
        <v>50000</v>
      </c>
      <c r="H21" s="66">
        <v>50000</v>
      </c>
      <c r="I21" s="66">
        <v>50000</v>
      </c>
      <c r="J21" s="65">
        <f t="shared" si="1"/>
        <v>0</v>
      </c>
      <c r="K21" s="28">
        <f t="shared" si="2"/>
        <v>100</v>
      </c>
    </row>
    <row r="22" spans="1:11" x14ac:dyDescent="0.25">
      <c r="A22" s="27">
        <v>211</v>
      </c>
      <c r="B22" s="18" t="s">
        <v>22</v>
      </c>
      <c r="C22" s="66">
        <v>35000</v>
      </c>
      <c r="D22" s="66">
        <v>35000</v>
      </c>
      <c r="E22" s="66">
        <v>21147.77</v>
      </c>
      <c r="F22" s="66">
        <v>21147.77</v>
      </c>
      <c r="G22" s="66">
        <v>21147.77</v>
      </c>
      <c r="H22" s="66">
        <v>21147.77</v>
      </c>
      <c r="I22" s="66">
        <v>21147.77</v>
      </c>
      <c r="J22" s="65">
        <f t="shared" si="1"/>
        <v>0</v>
      </c>
      <c r="K22" s="28">
        <f t="shared" si="2"/>
        <v>60.422199999999997</v>
      </c>
    </row>
    <row r="23" spans="1:11" x14ac:dyDescent="0.25">
      <c r="A23" s="27">
        <v>214</v>
      </c>
      <c r="B23" s="18" t="s">
        <v>19</v>
      </c>
      <c r="C23" s="66">
        <v>30400</v>
      </c>
      <c r="D23" s="66">
        <v>75000</v>
      </c>
      <c r="E23" s="66">
        <v>37500</v>
      </c>
      <c r="F23" s="66">
        <v>37500</v>
      </c>
      <c r="G23" s="66">
        <v>0</v>
      </c>
      <c r="H23" s="66">
        <v>0</v>
      </c>
      <c r="I23" s="66">
        <v>0</v>
      </c>
      <c r="J23" s="65">
        <f t="shared" si="1"/>
        <v>37500</v>
      </c>
      <c r="K23" s="28">
        <f t="shared" si="2"/>
        <v>0</v>
      </c>
    </row>
    <row r="24" spans="1:11" x14ac:dyDescent="0.25">
      <c r="A24" s="27">
        <v>216</v>
      </c>
      <c r="B24" s="18" t="s">
        <v>20</v>
      </c>
      <c r="C24" s="66">
        <v>35254.76</v>
      </c>
      <c r="D24" s="66">
        <v>73254.759999999995</v>
      </c>
      <c r="E24" s="66">
        <v>48948.93</v>
      </c>
      <c r="F24" s="66">
        <v>48948.93</v>
      </c>
      <c r="G24" s="66">
        <v>48948.93</v>
      </c>
      <c r="H24" s="66">
        <v>48948.93</v>
      </c>
      <c r="I24" s="66">
        <v>48948.93</v>
      </c>
      <c r="J24" s="65">
        <f t="shared" si="1"/>
        <v>0</v>
      </c>
      <c r="K24" s="28">
        <f t="shared" si="2"/>
        <v>66.820135647157954</v>
      </c>
    </row>
    <row r="25" spans="1:11" x14ac:dyDescent="0.25">
      <c r="A25" s="27">
        <v>246</v>
      </c>
      <c r="B25" s="27" t="s">
        <v>40</v>
      </c>
      <c r="C25" s="66">
        <v>27000</v>
      </c>
      <c r="D25" s="66">
        <v>87000</v>
      </c>
      <c r="E25" s="66">
        <v>43500</v>
      </c>
      <c r="F25" s="66">
        <v>43500</v>
      </c>
      <c r="G25" s="66">
        <v>0</v>
      </c>
      <c r="H25" s="66">
        <v>0</v>
      </c>
      <c r="I25" s="66">
        <v>0</v>
      </c>
      <c r="J25" s="65">
        <f t="shared" si="1"/>
        <v>43500</v>
      </c>
      <c r="K25" s="28">
        <f t="shared" si="2"/>
        <v>0</v>
      </c>
    </row>
    <row r="26" spans="1:11" x14ac:dyDescent="0.25">
      <c r="A26" s="27">
        <v>261</v>
      </c>
      <c r="B26" s="27" t="s">
        <v>41</v>
      </c>
      <c r="C26" s="66">
        <v>370505.75</v>
      </c>
      <c r="D26" s="66">
        <v>1200000</v>
      </c>
      <c r="E26" s="66">
        <v>600000</v>
      </c>
      <c r="F26" s="66">
        <v>600000</v>
      </c>
      <c r="G26" s="66">
        <v>491527.65</v>
      </c>
      <c r="H26" s="66">
        <v>491527.65</v>
      </c>
      <c r="I26" s="66">
        <v>491527.65</v>
      </c>
      <c r="J26" s="65">
        <f t="shared" si="1"/>
        <v>108472.34999999998</v>
      </c>
      <c r="K26" s="28">
        <f t="shared" si="2"/>
        <v>40.960637499999997</v>
      </c>
    </row>
    <row r="27" spans="1:11" x14ac:dyDescent="0.25">
      <c r="A27" s="27">
        <v>271</v>
      </c>
      <c r="B27" s="67" t="s">
        <v>54</v>
      </c>
      <c r="C27" s="66">
        <v>0</v>
      </c>
      <c r="D27" s="66">
        <v>190000</v>
      </c>
      <c r="E27" s="66">
        <v>182477.28</v>
      </c>
      <c r="F27" s="66">
        <v>182477.28</v>
      </c>
      <c r="G27" s="66">
        <v>182477.28</v>
      </c>
      <c r="H27" s="66">
        <v>182477.28</v>
      </c>
      <c r="I27" s="66">
        <v>182477.28</v>
      </c>
      <c r="J27" s="65">
        <f t="shared" si="1"/>
        <v>0</v>
      </c>
      <c r="K27" s="28">
        <f t="shared" si="2"/>
        <v>96.040673684210532</v>
      </c>
    </row>
    <row r="28" spans="1:11" x14ac:dyDescent="0.25">
      <c r="A28" s="27">
        <v>272</v>
      </c>
      <c r="B28" s="68" t="s">
        <v>21</v>
      </c>
      <c r="C28" s="66">
        <v>125000</v>
      </c>
      <c r="D28" s="66">
        <v>165000</v>
      </c>
      <c r="E28" s="66">
        <v>82500</v>
      </c>
      <c r="F28" s="66">
        <v>82500</v>
      </c>
      <c r="G28" s="66">
        <v>34342.959999999999</v>
      </c>
      <c r="H28" s="66">
        <v>34342.959999999999</v>
      </c>
      <c r="I28" s="66">
        <v>34342.959999999999</v>
      </c>
      <c r="J28" s="65">
        <f t="shared" si="1"/>
        <v>48157.04</v>
      </c>
      <c r="K28" s="28">
        <f t="shared" si="2"/>
        <v>20.81391515151515</v>
      </c>
    </row>
    <row r="29" spans="1:11" x14ac:dyDescent="0.25">
      <c r="A29" s="27">
        <v>296</v>
      </c>
      <c r="B29" s="68" t="s">
        <v>24</v>
      </c>
      <c r="C29" s="66">
        <v>134100</v>
      </c>
      <c r="D29" s="66">
        <v>334100</v>
      </c>
      <c r="E29" s="66">
        <v>183009.79</v>
      </c>
      <c r="F29" s="66">
        <v>183009.79</v>
      </c>
      <c r="G29" s="66">
        <v>183009.79</v>
      </c>
      <c r="H29" s="66">
        <v>183009.79</v>
      </c>
      <c r="I29" s="66">
        <v>183009.79</v>
      </c>
      <c r="J29" s="65">
        <f t="shared" si="1"/>
        <v>0</v>
      </c>
      <c r="K29" s="28">
        <f t="shared" si="2"/>
        <v>54.776950014965578</v>
      </c>
    </row>
    <row r="30" spans="1:11" x14ac:dyDescent="0.25">
      <c r="A30" s="27">
        <v>311</v>
      </c>
      <c r="B30" s="68" t="s">
        <v>25</v>
      </c>
      <c r="C30" s="66">
        <v>1529893.15</v>
      </c>
      <c r="D30" s="66">
        <v>3177287.9</v>
      </c>
      <c r="E30" s="66">
        <v>1588643.95</v>
      </c>
      <c r="F30" s="66">
        <v>1588643.95</v>
      </c>
      <c r="G30" s="66">
        <v>1272986.02</v>
      </c>
      <c r="H30" s="66">
        <v>1272986.02</v>
      </c>
      <c r="I30" s="66">
        <v>1272986.02</v>
      </c>
      <c r="J30" s="65">
        <f t="shared" si="1"/>
        <v>315657.92999999993</v>
      </c>
      <c r="K30" s="28">
        <f t="shared" si="2"/>
        <v>40.065176970585512</v>
      </c>
    </row>
    <row r="31" spans="1:11" x14ac:dyDescent="0.25">
      <c r="A31" s="27">
        <v>334</v>
      </c>
      <c r="B31" s="68" t="s">
        <v>32</v>
      </c>
      <c r="C31" s="66">
        <v>113000</v>
      </c>
      <c r="D31" s="66">
        <v>169500</v>
      </c>
      <c r="E31" s="66">
        <v>84750</v>
      </c>
      <c r="F31" s="66">
        <v>84750</v>
      </c>
      <c r="G31" s="66">
        <v>56500</v>
      </c>
      <c r="H31" s="66">
        <v>56500</v>
      </c>
      <c r="I31" s="66">
        <v>56500</v>
      </c>
      <c r="J31" s="65">
        <f t="shared" si="1"/>
        <v>28250</v>
      </c>
      <c r="K31" s="28">
        <f t="shared" si="2"/>
        <v>33.333333333333336</v>
      </c>
    </row>
    <row r="32" spans="1:11" x14ac:dyDescent="0.25">
      <c r="A32" s="27">
        <v>345</v>
      </c>
      <c r="B32" s="27" t="s">
        <v>39</v>
      </c>
      <c r="C32" s="66">
        <v>66931.06</v>
      </c>
      <c r="D32" s="66">
        <v>66931.06</v>
      </c>
      <c r="E32" s="66">
        <v>33465.53</v>
      </c>
      <c r="F32" s="66">
        <v>33465.53</v>
      </c>
      <c r="G32" s="66">
        <v>0</v>
      </c>
      <c r="H32" s="66">
        <v>0</v>
      </c>
      <c r="I32" s="66">
        <v>0</v>
      </c>
      <c r="J32" s="65">
        <f t="shared" si="1"/>
        <v>33465.53</v>
      </c>
      <c r="K32" s="28">
        <f t="shared" si="2"/>
        <v>0</v>
      </c>
    </row>
    <row r="33" spans="1:13" x14ac:dyDescent="0.25">
      <c r="A33" s="27">
        <v>351</v>
      </c>
      <c r="B33" s="18" t="s">
        <v>55</v>
      </c>
      <c r="C33" s="66">
        <v>0</v>
      </c>
      <c r="D33" s="66">
        <v>154348.99</v>
      </c>
      <c r="E33" s="66">
        <v>77174.490000000005</v>
      </c>
      <c r="F33" s="66">
        <v>77174.490000000005</v>
      </c>
      <c r="G33" s="66">
        <v>0</v>
      </c>
      <c r="H33" s="66">
        <v>0</v>
      </c>
      <c r="I33" s="66">
        <v>0</v>
      </c>
      <c r="J33" s="65">
        <f t="shared" si="1"/>
        <v>77174.490000000005</v>
      </c>
      <c r="K33" s="28">
        <f t="shared" si="2"/>
        <v>0</v>
      </c>
    </row>
    <row r="34" spans="1:13" x14ac:dyDescent="0.25">
      <c r="A34" s="27">
        <v>355</v>
      </c>
      <c r="B34" s="18" t="s">
        <v>23</v>
      </c>
      <c r="C34" s="66">
        <v>221785.76</v>
      </c>
      <c r="D34" s="66">
        <v>661785.76</v>
      </c>
      <c r="E34" s="66">
        <v>330892.88</v>
      </c>
      <c r="F34" s="66">
        <v>330892.88</v>
      </c>
      <c r="G34" s="66">
        <v>298094.89</v>
      </c>
      <c r="H34" s="66">
        <v>298094.89</v>
      </c>
      <c r="I34" s="66">
        <v>298094.89</v>
      </c>
      <c r="J34" s="65">
        <f t="shared" si="1"/>
        <v>32797.989999999991</v>
      </c>
      <c r="K34" s="28">
        <f t="shared" si="2"/>
        <v>45.044016964039841</v>
      </c>
    </row>
    <row r="35" spans="1:13" x14ac:dyDescent="0.25">
      <c r="A35" s="27">
        <v>392</v>
      </c>
      <c r="B35" s="27" t="s">
        <v>38</v>
      </c>
      <c r="C35" s="66">
        <v>1440000</v>
      </c>
      <c r="D35" s="66">
        <v>1839963</v>
      </c>
      <c r="E35" s="66">
        <v>919981.5</v>
      </c>
      <c r="F35" s="66">
        <v>919981.5</v>
      </c>
      <c r="G35" s="66">
        <v>729954</v>
      </c>
      <c r="H35" s="66">
        <v>729954</v>
      </c>
      <c r="I35" s="66">
        <v>729954</v>
      </c>
      <c r="J35" s="65">
        <f t="shared" si="1"/>
        <v>190027.5</v>
      </c>
      <c r="K35" s="28">
        <f t="shared" si="2"/>
        <v>39.672210799891083</v>
      </c>
    </row>
    <row r="36" spans="1:13" x14ac:dyDescent="0.25">
      <c r="A36" s="27">
        <v>399</v>
      </c>
      <c r="B36" s="27" t="s">
        <v>37</v>
      </c>
      <c r="C36" s="66">
        <v>16000</v>
      </c>
      <c r="D36" s="66">
        <v>16000</v>
      </c>
      <c r="E36" s="66">
        <v>8000</v>
      </c>
      <c r="F36" s="66">
        <v>8000</v>
      </c>
      <c r="G36" s="66">
        <v>0</v>
      </c>
      <c r="H36" s="66">
        <v>0</v>
      </c>
      <c r="I36" s="66">
        <v>0</v>
      </c>
      <c r="J36" s="65">
        <f t="shared" si="1"/>
        <v>8000</v>
      </c>
      <c r="K36" s="28">
        <f t="shared" si="2"/>
        <v>0</v>
      </c>
    </row>
    <row r="37" spans="1:13" x14ac:dyDescent="0.25">
      <c r="A37" s="27">
        <v>441</v>
      </c>
      <c r="B37" s="27" t="s">
        <v>36</v>
      </c>
      <c r="C37" s="66">
        <v>62413.77</v>
      </c>
      <c r="D37" s="66">
        <v>92413.77</v>
      </c>
      <c r="E37" s="66">
        <v>46206.89</v>
      </c>
      <c r="F37" s="66">
        <v>46206.89</v>
      </c>
      <c r="G37" s="66">
        <v>44038.41</v>
      </c>
      <c r="H37" s="66">
        <v>44038.41</v>
      </c>
      <c r="I37" s="66">
        <v>44038.41</v>
      </c>
      <c r="J37" s="65">
        <f t="shared" si="1"/>
        <v>2168.4799999999959</v>
      </c>
      <c r="K37" s="28">
        <f t="shared" si="2"/>
        <v>47.653515271587771</v>
      </c>
    </row>
    <row r="38" spans="1:13" x14ac:dyDescent="0.25">
      <c r="A38" s="27">
        <v>451</v>
      </c>
      <c r="B38" s="27" t="s">
        <v>35</v>
      </c>
      <c r="C38" s="66">
        <v>271824</v>
      </c>
      <c r="D38" s="66">
        <v>271824</v>
      </c>
      <c r="E38" s="66">
        <v>135912</v>
      </c>
      <c r="F38" s="66">
        <v>135912</v>
      </c>
      <c r="G38" s="66">
        <v>135912</v>
      </c>
      <c r="H38" s="66">
        <v>135912</v>
      </c>
      <c r="I38" s="66">
        <v>135912</v>
      </c>
      <c r="J38" s="65">
        <f t="shared" si="1"/>
        <v>0</v>
      </c>
      <c r="K38" s="28">
        <f t="shared" si="2"/>
        <v>50</v>
      </c>
    </row>
    <row r="39" spans="1:13" s="47" customFormat="1" x14ac:dyDescent="0.25">
      <c r="A39" s="27">
        <v>614</v>
      </c>
      <c r="B39" s="64" t="s">
        <v>34</v>
      </c>
      <c r="C39" s="66">
        <v>3975952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5">
        <f t="shared" si="1"/>
        <v>0</v>
      </c>
      <c r="K39" s="28">
        <v>0</v>
      </c>
      <c r="M39"/>
    </row>
    <row r="40" spans="1:13" s="47" customFormat="1" ht="15.75" thickBot="1" x14ac:dyDescent="0.3">
      <c r="A40" s="49"/>
      <c r="B40" s="18"/>
      <c r="C40" s="51"/>
      <c r="D40" s="27"/>
      <c r="E40" s="27"/>
      <c r="F40" s="27"/>
      <c r="G40" s="27"/>
      <c r="H40" s="27"/>
      <c r="I40" s="27"/>
      <c r="J40" s="17"/>
      <c r="K40" s="50"/>
      <c r="M40"/>
    </row>
    <row r="41" spans="1:13" x14ac:dyDescent="0.25">
      <c r="A41" s="70" t="s">
        <v>8</v>
      </c>
      <c r="B41" s="70"/>
      <c r="C41" s="19">
        <f>SUM(C18:C40)</f>
        <v>15827692</v>
      </c>
      <c r="D41" s="19">
        <f t="shared" ref="D41:K41" si="3">SUM(D18:D40)</f>
        <v>15982040.99</v>
      </c>
      <c r="E41" s="19">
        <f t="shared" si="3"/>
        <v>7991020.5000000009</v>
      </c>
      <c r="F41" s="19">
        <f t="shared" si="3"/>
        <v>7991020.5000000009</v>
      </c>
      <c r="G41" s="19">
        <f t="shared" si="3"/>
        <v>6346069.7000000002</v>
      </c>
      <c r="H41" s="19">
        <f t="shared" si="3"/>
        <v>6346069.7000000002</v>
      </c>
      <c r="I41" s="19">
        <f t="shared" si="3"/>
        <v>6346069.7000000002</v>
      </c>
      <c r="J41" s="19">
        <f t="shared" si="3"/>
        <v>1644950.8</v>
      </c>
      <c r="K41" s="19"/>
    </row>
    <row r="46" spans="1:13" x14ac:dyDescent="0.25">
      <c r="B46" s="22" t="s">
        <v>58</v>
      </c>
      <c r="C46" s="2"/>
      <c r="D46" s="2"/>
      <c r="E46" s="2"/>
      <c r="F46" s="2"/>
      <c r="G46" s="2"/>
      <c r="H46" s="2"/>
      <c r="I46" s="2"/>
      <c r="J46" s="2"/>
    </row>
    <row r="47" spans="1:13" x14ac:dyDescent="0.25">
      <c r="A47" s="9" t="s">
        <v>33</v>
      </c>
      <c r="B47" s="26" t="s">
        <v>1</v>
      </c>
      <c r="C47" s="11" t="s">
        <v>2</v>
      </c>
      <c r="D47" s="12" t="s">
        <v>10</v>
      </c>
      <c r="E47" s="12" t="s">
        <v>15</v>
      </c>
      <c r="F47" s="12" t="s">
        <v>3</v>
      </c>
      <c r="G47" s="12" t="s">
        <v>13</v>
      </c>
      <c r="H47" s="12" t="s">
        <v>16</v>
      </c>
      <c r="I47" s="13" t="s">
        <v>5</v>
      </c>
      <c r="J47" s="12" t="s">
        <v>17</v>
      </c>
      <c r="K47" s="30" t="s">
        <v>18</v>
      </c>
    </row>
    <row r="48" spans="1:13" x14ac:dyDescent="0.25">
      <c r="A48" s="27">
        <v>614</v>
      </c>
      <c r="B48" s="27" t="s">
        <v>45</v>
      </c>
      <c r="C48" s="66">
        <v>1207455.31</v>
      </c>
      <c r="D48" s="66">
        <v>1207455.31</v>
      </c>
      <c r="E48" s="66">
        <v>724473.18</v>
      </c>
      <c r="F48" s="66">
        <v>724473.18</v>
      </c>
      <c r="G48" s="66">
        <v>0</v>
      </c>
      <c r="H48" s="66">
        <v>0</v>
      </c>
      <c r="I48" s="66">
        <v>0</v>
      </c>
      <c r="J48" s="31">
        <f>F48-I48</f>
        <v>724473.18</v>
      </c>
      <c r="K48" s="32">
        <f>H48*100/D48</f>
        <v>0</v>
      </c>
    </row>
    <row r="49" spans="1:11" x14ac:dyDescent="0.25">
      <c r="A49" s="27">
        <v>615</v>
      </c>
      <c r="B49" s="27" t="s">
        <v>46</v>
      </c>
      <c r="C49" s="66">
        <v>3324972.69</v>
      </c>
      <c r="D49" s="66">
        <v>3324972.69</v>
      </c>
      <c r="E49" s="66">
        <v>1994983.62</v>
      </c>
      <c r="F49" s="66">
        <v>1994983.62</v>
      </c>
      <c r="G49" s="66">
        <v>0</v>
      </c>
      <c r="H49" s="66">
        <v>0</v>
      </c>
      <c r="I49" s="66">
        <v>0</v>
      </c>
      <c r="J49" s="36">
        <f>F49-I49</f>
        <v>1994983.62</v>
      </c>
      <c r="K49" s="32">
        <f>H49*100/D49</f>
        <v>0</v>
      </c>
    </row>
    <row r="50" spans="1:11" x14ac:dyDescent="0.25">
      <c r="A50" s="53"/>
      <c r="B50" s="27"/>
      <c r="C50" s="27"/>
      <c r="D50" s="27"/>
      <c r="E50" s="27"/>
      <c r="F50" s="27"/>
      <c r="G50" s="27"/>
      <c r="H50" s="27"/>
      <c r="I50" s="27"/>
      <c r="J50" s="31"/>
      <c r="K50" s="32"/>
    </row>
    <row r="51" spans="1:11" x14ac:dyDescent="0.25">
      <c r="A51" s="20"/>
      <c r="B51" s="23" t="s">
        <v>9</v>
      </c>
      <c r="C51" s="29">
        <f t="shared" ref="C51:J51" si="4">SUM(C48:C50)</f>
        <v>4532428</v>
      </c>
      <c r="D51" s="29">
        <f t="shared" si="4"/>
        <v>4532428</v>
      </c>
      <c r="E51" s="29">
        <f t="shared" si="4"/>
        <v>2719456.8000000003</v>
      </c>
      <c r="F51" s="29">
        <f t="shared" si="4"/>
        <v>2719456.8000000003</v>
      </c>
      <c r="G51" s="29">
        <f t="shared" si="4"/>
        <v>0</v>
      </c>
      <c r="H51" s="29">
        <f t="shared" si="4"/>
        <v>0</v>
      </c>
      <c r="I51" s="29">
        <f t="shared" si="4"/>
        <v>0</v>
      </c>
      <c r="J51" s="29">
        <f t="shared" si="4"/>
        <v>2719456.8000000003</v>
      </c>
      <c r="K51" s="27"/>
    </row>
    <row r="52" spans="1:11" x14ac:dyDescent="0.25">
      <c r="A52" s="20"/>
      <c r="B52" s="33"/>
      <c r="C52" s="24"/>
      <c r="D52" s="24"/>
      <c r="E52" s="34"/>
      <c r="F52" s="24"/>
      <c r="G52" s="24"/>
      <c r="H52" s="24"/>
      <c r="I52" s="24"/>
      <c r="J52" s="35"/>
      <c r="K52" s="21"/>
    </row>
    <row r="56" spans="1:11" x14ac:dyDescent="0.25">
      <c r="B56" s="22" t="s">
        <v>59</v>
      </c>
      <c r="C56" s="2"/>
      <c r="D56" s="2"/>
      <c r="E56" s="2"/>
      <c r="F56" s="2"/>
      <c r="G56" s="2"/>
      <c r="H56" s="2"/>
      <c r="I56" s="2"/>
      <c r="J56" s="2"/>
    </row>
    <row r="57" spans="1:11" x14ac:dyDescent="0.25">
      <c r="A57" s="9" t="s">
        <v>33</v>
      </c>
      <c r="B57" s="26" t="s">
        <v>1</v>
      </c>
      <c r="C57" s="11" t="s">
        <v>2</v>
      </c>
      <c r="D57" s="12" t="s">
        <v>10</v>
      </c>
      <c r="E57" s="12" t="s">
        <v>15</v>
      </c>
      <c r="F57" s="12" t="s">
        <v>3</v>
      </c>
      <c r="G57" s="12" t="s">
        <v>13</v>
      </c>
      <c r="H57" s="12" t="s">
        <v>16</v>
      </c>
      <c r="I57" s="13" t="s">
        <v>5</v>
      </c>
      <c r="J57" s="12" t="s">
        <v>17</v>
      </c>
      <c r="K57" s="30" t="s">
        <v>18</v>
      </c>
    </row>
    <row r="58" spans="1:11" x14ac:dyDescent="0.25">
      <c r="A58" s="54">
        <v>211</v>
      </c>
      <c r="B58" s="62" t="s">
        <v>47</v>
      </c>
      <c r="C58" s="59">
        <v>7600</v>
      </c>
      <c r="D58" s="60">
        <v>7600</v>
      </c>
      <c r="E58" s="60">
        <v>7600</v>
      </c>
      <c r="F58" s="60">
        <v>7600</v>
      </c>
      <c r="G58" s="58">
        <v>0</v>
      </c>
      <c r="H58" s="58">
        <v>0</v>
      </c>
      <c r="I58" s="57">
        <v>0</v>
      </c>
      <c r="J58" s="69">
        <f>F58-H58</f>
        <v>7600</v>
      </c>
      <c r="K58" s="69">
        <f>H58*100/D58</f>
        <v>0</v>
      </c>
    </row>
    <row r="59" spans="1:11" x14ac:dyDescent="0.25">
      <c r="A59" s="54">
        <v>212</v>
      </c>
      <c r="B59" s="62" t="s">
        <v>48</v>
      </c>
      <c r="C59" s="59">
        <v>3600</v>
      </c>
      <c r="D59" s="60">
        <v>3600</v>
      </c>
      <c r="E59" s="60">
        <v>3600</v>
      </c>
      <c r="F59" s="60">
        <v>3600</v>
      </c>
      <c r="G59" s="58">
        <v>0</v>
      </c>
      <c r="H59" s="58">
        <v>0</v>
      </c>
      <c r="I59" s="57">
        <v>0</v>
      </c>
      <c r="J59" s="69">
        <f t="shared" ref="J59:J65" si="5">F59-H59</f>
        <v>3600</v>
      </c>
      <c r="K59" s="69">
        <f t="shared" ref="K59:K64" si="6">H59*100/D59</f>
        <v>0</v>
      </c>
    </row>
    <row r="60" spans="1:11" x14ac:dyDescent="0.25">
      <c r="A60" s="54">
        <v>261</v>
      </c>
      <c r="B60" s="62" t="s">
        <v>49</v>
      </c>
      <c r="C60" s="59">
        <v>2400</v>
      </c>
      <c r="D60" s="60">
        <v>2400</v>
      </c>
      <c r="E60" s="60">
        <v>2400</v>
      </c>
      <c r="F60" s="60">
        <v>2400</v>
      </c>
      <c r="G60" s="58">
        <v>0</v>
      </c>
      <c r="H60" s="58">
        <v>0</v>
      </c>
      <c r="I60" s="57">
        <v>0</v>
      </c>
      <c r="J60" s="69">
        <f t="shared" si="5"/>
        <v>2400</v>
      </c>
      <c r="K60" s="69">
        <f t="shared" si="6"/>
        <v>0</v>
      </c>
    </row>
    <row r="61" spans="1:11" x14ac:dyDescent="0.25">
      <c r="A61" s="54">
        <v>318</v>
      </c>
      <c r="B61" s="62" t="s">
        <v>50</v>
      </c>
      <c r="C61" s="59">
        <v>400</v>
      </c>
      <c r="D61" s="60">
        <v>400</v>
      </c>
      <c r="E61" s="60">
        <v>400</v>
      </c>
      <c r="F61" s="60">
        <v>400</v>
      </c>
      <c r="G61" s="58">
        <v>0</v>
      </c>
      <c r="H61" s="58">
        <v>0</v>
      </c>
      <c r="I61" s="57">
        <v>0</v>
      </c>
      <c r="J61" s="69">
        <f t="shared" si="5"/>
        <v>400</v>
      </c>
      <c r="K61" s="69">
        <f t="shared" si="6"/>
        <v>0</v>
      </c>
    </row>
    <row r="62" spans="1:11" x14ac:dyDescent="0.25">
      <c r="A62" s="54">
        <v>334</v>
      </c>
      <c r="B62" s="62" t="s">
        <v>51</v>
      </c>
      <c r="C62" s="59">
        <v>154000</v>
      </c>
      <c r="D62" s="60">
        <v>154000</v>
      </c>
      <c r="E62" s="60">
        <v>154000</v>
      </c>
      <c r="F62" s="60">
        <v>154000</v>
      </c>
      <c r="G62" s="58">
        <v>0</v>
      </c>
      <c r="H62" s="58">
        <v>0</v>
      </c>
      <c r="I62" s="57">
        <v>0</v>
      </c>
      <c r="J62" s="69">
        <f t="shared" si="5"/>
        <v>154000</v>
      </c>
      <c r="K62" s="69">
        <f t="shared" si="6"/>
        <v>0</v>
      </c>
    </row>
    <row r="63" spans="1:11" x14ac:dyDescent="0.25">
      <c r="A63" s="55">
        <v>511</v>
      </c>
      <c r="B63" s="63" t="s">
        <v>52</v>
      </c>
      <c r="C63" s="61">
        <v>8700</v>
      </c>
      <c r="D63" s="61">
        <v>8700</v>
      </c>
      <c r="E63" s="61">
        <v>8700</v>
      </c>
      <c r="F63" s="61">
        <v>8700</v>
      </c>
      <c r="G63" s="58">
        <v>0</v>
      </c>
      <c r="H63" s="58">
        <v>0</v>
      </c>
      <c r="I63" s="57">
        <v>0</v>
      </c>
      <c r="J63" s="69">
        <f t="shared" si="5"/>
        <v>8700</v>
      </c>
      <c r="K63" s="69">
        <f t="shared" si="6"/>
        <v>0</v>
      </c>
    </row>
    <row r="64" spans="1:11" x14ac:dyDescent="0.25">
      <c r="A64" s="55">
        <v>515</v>
      </c>
      <c r="B64" s="63" t="s">
        <v>53</v>
      </c>
      <c r="C64" s="61">
        <v>23300</v>
      </c>
      <c r="D64" s="61">
        <v>23300</v>
      </c>
      <c r="E64" s="61">
        <v>23300</v>
      </c>
      <c r="F64" s="61">
        <v>23300</v>
      </c>
      <c r="G64" s="58">
        <v>0</v>
      </c>
      <c r="H64" s="58">
        <v>0</v>
      </c>
      <c r="I64" s="57">
        <v>0</v>
      </c>
      <c r="J64" s="69">
        <f t="shared" si="5"/>
        <v>23300</v>
      </c>
      <c r="K64" s="69">
        <f t="shared" si="6"/>
        <v>0</v>
      </c>
    </row>
    <row r="65" spans="1:11" x14ac:dyDescent="0.25">
      <c r="A65" s="53"/>
      <c r="B65" s="27"/>
      <c r="C65" s="27"/>
      <c r="D65" s="27"/>
      <c r="E65" s="27"/>
      <c r="F65" s="27"/>
      <c r="G65" s="27"/>
      <c r="H65" s="27"/>
      <c r="I65" s="27"/>
      <c r="J65" s="69">
        <f t="shared" si="5"/>
        <v>0</v>
      </c>
      <c r="K65" s="69">
        <v>0</v>
      </c>
    </row>
    <row r="66" spans="1:11" x14ac:dyDescent="0.25">
      <c r="A66" s="20"/>
      <c r="B66" s="23" t="s">
        <v>9</v>
      </c>
      <c r="C66" s="29">
        <f>SUM(C58:C65)</f>
        <v>200000</v>
      </c>
      <c r="D66" s="29">
        <f>SUM(D58:D65)</f>
        <v>200000</v>
      </c>
      <c r="E66" s="52">
        <f>SUM(E58:E65)</f>
        <v>200000</v>
      </c>
      <c r="F66" s="52">
        <f>SUM(F58:F65)</f>
        <v>200000</v>
      </c>
      <c r="G66" s="52">
        <f t="shared" ref="G66:J66" si="7">SUM(G58:G65)</f>
        <v>0</v>
      </c>
      <c r="H66" s="52">
        <f t="shared" si="7"/>
        <v>0</v>
      </c>
      <c r="I66" s="52">
        <f t="shared" si="7"/>
        <v>0</v>
      </c>
      <c r="J66" s="52">
        <f t="shared" si="7"/>
        <v>200000</v>
      </c>
      <c r="K66" s="27"/>
    </row>
  </sheetData>
  <autoFilter ref="A17:K40"/>
  <mergeCells count="4">
    <mergeCell ref="A41:B41"/>
    <mergeCell ref="A2:J4"/>
    <mergeCell ref="A16:K16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 2do   Trim 2022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2022-08-17T17:28:31Z</dcterms:modified>
</cp:coreProperties>
</file>